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ฝั่งช้าย ฝายชัยสมบัติ" sheetId="4" r:id="rId1"/>
  </sheets>
  <definedNames>
    <definedName name="_xlnm.Print_Area" localSheetId="0">'ฝั่งช้าย ฝายชัยสมบัติ'!$A$1:$J$103</definedName>
  </definedNames>
  <calcPr calcId="124519"/>
</workbook>
</file>

<file path=xl/calcChain.xml><?xml version="1.0" encoding="utf-8"?>
<calcChain xmlns="http://schemas.openxmlformats.org/spreadsheetml/2006/main">
  <c r="H91" i="4"/>
  <c r="H90"/>
  <c r="H89"/>
  <c r="H88"/>
  <c r="H87"/>
  <c r="F91"/>
  <c r="C91"/>
  <c r="D91" s="1"/>
  <c r="G91" s="1"/>
  <c r="B91"/>
  <c r="F57"/>
  <c r="I57" s="1"/>
  <c r="D57"/>
  <c r="E57" s="1"/>
  <c r="F90"/>
  <c r="F89"/>
  <c r="F88"/>
  <c r="F87"/>
  <c r="C90"/>
  <c r="C89"/>
  <c r="C88"/>
  <c r="C87"/>
  <c r="B90"/>
  <c r="B89"/>
  <c r="B88"/>
  <c r="B87"/>
  <c r="E91" l="1"/>
  <c r="I91" s="1"/>
  <c r="J57"/>
  <c r="E88"/>
  <c r="E89"/>
  <c r="E90"/>
  <c r="E87"/>
  <c r="D88"/>
  <c r="G88" s="1"/>
  <c r="D89"/>
  <c r="G89" s="1"/>
  <c r="D90"/>
  <c r="G90" s="1"/>
  <c r="D87"/>
  <c r="G87" s="1"/>
  <c r="F54"/>
  <c r="I54" s="1"/>
  <c r="F55"/>
  <c r="I55" s="1"/>
  <c r="F56"/>
  <c r="I56" s="1"/>
  <c r="F53"/>
  <c r="I53" s="1"/>
  <c r="D54"/>
  <c r="E54" s="1"/>
  <c r="J54" s="1"/>
  <c r="D55"/>
  <c r="E55" s="1"/>
  <c r="D56"/>
  <c r="E56" s="1"/>
  <c r="J56" s="1"/>
  <c r="D53"/>
  <c r="E53" s="1"/>
  <c r="J53" s="1"/>
  <c r="I87" l="1"/>
  <c r="I89"/>
  <c r="I88"/>
  <c r="I90"/>
  <c r="J55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<sst xmlns="http://schemas.openxmlformats.org/spreadsheetml/2006/main" count="94" uniqueCount="73">
  <si>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</si>
  <si>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</si>
  <si>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</si>
  <si>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</si>
  <si>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</si>
  <si>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</si>
  <si>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</si>
  <si>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</si>
  <si>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</si>
  <si>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</si>
  <si>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</si>
  <si>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</si>
  <si>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</si>
  <si>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</si>
  <si>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</si>
  <si>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</si>
  <si>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</si>
  <si>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</si>
  <si>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</si>
  <si>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</si>
  <si>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</si>
  <si>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</si>
  <si>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</si>
  <si>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</si>
  <si>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</si>
  <si>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</si>
  <si>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</si>
  <si>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</si>
  <si>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</si>
  <si>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</si>
  <si>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</si>
  <si>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</si>
  <si>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</si>
  <si>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</si>
  <si>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</si>
  <si>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</si>
  <si>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</si>
  <si>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</si>
  <si>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</si>
  <si>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</si>
  <si>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</si>
  <si>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</si>
  <si>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</si>
  <si>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</si>
  <si>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</si>
  <si>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</si>
  <si>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</si>
  <si>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</si>
  <si>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</si>
  <si>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</si>
  <si>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</si>
  <si>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</si>
  <si>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</si>
  <si>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</si>
  <si>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</si>
  <si>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</si>
  <si>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</si>
  <si>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</si>
  <si>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</si>
  <si>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</si>
  <si>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</si>
  <si>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</si>
  <si>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</si>
  <si>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</si>
  <si>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</si>
  <si>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</si>
  <si>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เชียงราย</t>
  </si>
  <si>
    <t>ปตร.ฝั่งซ้าย ฝายชัยสมบัติ</t>
  </si>
  <si>
    <t>โครงการชลประทาน เชียงราย</t>
  </si>
  <si>
    <t>0+000</t>
  </si>
  <si>
    <t>เมือง</t>
  </si>
  <si>
    <t>N 19º52'9.28''</t>
  </si>
  <si>
    <t>E 099º51'29.98''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</si>
</sst>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7" fontId="8" fillId="0" borderId="3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0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2" fontId="8" fillId="0" borderId="0" xfId="0" applyNumberFormat="1" applyFont="1"/>
    <xf numFmtId="187" fontId="8" fillId="0" borderId="0" xfId="0" applyNumberFormat="1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 baseline="0"/>
              <a:t> ปตร.ฝั่งซ้าย ฝายชัยสมบัติ</a:t>
            </a:r>
            <a:r>
              <a:rPr lang="th-TH" sz="1440" b="1" i="0" u="sng" strike="noStrike" baseline="0"/>
              <a:t> 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ชลประทานจ.เชียงราย</a:t>
            </a:r>
            <a:endParaRPr lang="th-TH" u="sng"/>
          </a:p>
        </c:rich>
      </c:tx>
      <c:layout>
        <c:manualLayout>
          <c:xMode val="edge"/>
          <c:yMode val="edge"/>
          <c:x val="0.22824773143667787"/>
          <c:y val="4.3592078975202744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2809301366876783"/>
                  <c:y val="-3.5654601010694557E-2"/>
                </c:manualLayout>
              </c:layout>
              <c:numFmt formatCode="#,##0.0000" sourceLinked="0"/>
            </c:trendlineLbl>
          </c:trendline>
          <c:xVal>
            <c:numRef>
              <c:f>'ฝั่งช้าย ฝายชัยสมบัติ'!$I$53:$I$57</c:f>
              <c:numCache>
                <c:formatCode>0.000</c:formatCode>
                <c:ptCount val="5"/>
                <c:pt idx="0">
                  <c:v>1.5000000000005682</c:v>
                </c:pt>
                <c:pt idx="1">
                  <c:v>1.9000000000000004</c:v>
                </c:pt>
                <c:pt idx="2">
                  <c:v>2.1999999999999997</c:v>
                </c:pt>
                <c:pt idx="3">
                  <c:v>2.0859999999999999</c:v>
                </c:pt>
                <c:pt idx="4">
                  <c:v>1.95</c:v>
                </c:pt>
              </c:numCache>
            </c:numRef>
          </c:xVal>
          <c:yVal>
            <c:numRef>
              <c:f>'ฝั่งช้าย ฝายชัยสมบัติ'!$J$53:$J$57</c:f>
              <c:numCache>
                <c:formatCode>0.000</c:formatCode>
                <c:ptCount val="5"/>
                <c:pt idx="0">
                  <c:v>0.51206330634243868</c:v>
                </c:pt>
                <c:pt idx="1">
                  <c:v>0.2870072665599015</c:v>
                </c:pt>
                <c:pt idx="2">
                  <c:v>0.27014906796999327</c:v>
                </c:pt>
                <c:pt idx="3">
                  <c:v>0.28315031916897765</c:v>
                </c:pt>
                <c:pt idx="4">
                  <c:v>0.32297462449303699</c:v>
                </c:pt>
              </c:numCache>
            </c:numRef>
          </c:yVal>
        </c:ser>
        <c:axId val="88836736"/>
        <c:axId val="98312960"/>
      </c:scatterChart>
      <c:valAx>
        <c:axId val="88836736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47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8312960"/>
        <c:crossesAt val="0.1"/>
        <c:crossBetween val="midCat"/>
      </c:valAx>
      <c:valAx>
        <c:axId val="98312960"/>
        <c:scaling>
          <c:logBase val="10"/>
          <c:orientation val="minMax"/>
          <c:max val="1"/>
          <c:min val="0.1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88836736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323851</xdr:colOff>
      <xdr:row>14</xdr:row>
      <xdr:rowOff>238125</xdr:rowOff>
    </xdr:from>
    <xdr:to>
      <xdr:col>2</xdr:col>
      <xdr:colOff>466726</xdr:colOff>
      <xdr:row>15</xdr:row>
      <xdr:rowOff>149225</xdr:rowOff>
    </xdr:to>
    <xdr:cxnSp macro="">
      <xdr:nvCxnSpPr>
        <xdr:cNvPr id="3" name="ตัวเชื่อมต่อตรง 2"/>
        <xdr:cNvCxnSpPr/>
      </xdr:nvCxnSpPr>
      <xdr:spPr>
        <a:xfrm flipV="1">
          <a:off x="1363664" y="40481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52388</xdr:colOff>
      <xdr:row>69</xdr:row>
      <xdr:rowOff>31750</xdr:rowOff>
    </xdr:from>
    <xdr:to>
      <xdr:col>9</xdr:col>
      <xdr:colOff>519113</xdr:colOff>
      <xdr:row>80</xdr:row>
      <xdr:rowOff>117475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168275</xdr:colOff>
      <xdr:row>35</xdr:row>
      <xdr:rowOff>293688</xdr:rowOff>
    </xdr:from>
    <xdr:to>
      <xdr:col>1</xdr:col>
      <xdr:colOff>311150</xdr:colOff>
      <xdr:row>36</xdr:row>
      <xdr:rowOff>173038</xdr:rowOff>
    </xdr:to>
    <xdr:cxnSp macro="">
      <xdr:nvCxnSpPr>
        <xdr:cNvPr id="9" name="ตัวเชื่อมต่อตรง 8"/>
        <xdr:cNvCxnSpPr/>
      </xdr:nvCxnSpPr>
      <xdr:spPr>
        <a:xfrm flipV="1">
          <a:off x="454025" y="9675813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36</xdr:row>
      <xdr:rowOff>312738</xdr:rowOff>
    </xdr:from>
    <xdr:to>
      <xdr:col>1</xdr:col>
      <xdr:colOff>314325</xdr:colOff>
      <xdr:row>37</xdr:row>
      <xdr:rowOff>176213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996488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306387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49213</xdr:colOff>
      <xdr:row>10</xdr:row>
      <xdr:rowOff>200025</xdr:rowOff>
    </xdr:from>
    <xdr:to>
      <xdr:col>5</xdr:col>
      <xdr:colOff>192088</xdr:colOff>
      <xdr:row>11</xdr:row>
      <xdr:rowOff>114300</xdr:rowOff>
    </xdr:to>
    <xdr:cxnSp macro="">
      <xdr:nvCxnSpPr>
        <xdr:cNvPr id="11" name="ตัวเชื่อมต่อตรง 10"/>
        <xdr:cNvCxnSpPr/>
      </xdr:nvCxnSpPr>
      <xdr:spPr>
        <a:xfrm flipV="1">
          <a:off x="3216276" y="3025775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579438</xdr:colOff>
      <xdr:row>25</xdr:row>
      <xdr:rowOff>259899</xdr:rowOff>
    </xdr:from>
    <xdr:to>
      <xdr:col>7</xdr:col>
      <xdr:colOff>367561</xdr:colOff>
      <xdr:row>34</xdr:row>
      <xdr:rowOff>5850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4813" y="6840087"/>
          <a:ext cx="3359998" cy="2174826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M103"/>
  <sheetViews>
    <sheetView tabSelected="1" view="pageLayout" topLeftCell="A7" zoomScale="120" zoomScalePageLayoutView="120" workbookViewId="0">
      <selection activeCell="B16" sqref="B16:F16"/>
    </sheetView>
  </sheetViews>
  <sheetFormatPr defaultRowHeight="24"/>
  <cols>
    <col min="1" max="1" width="3.75" style="1" customWidth="1"/>
    <col min="2" max="2" width="9.875" style="1" customWidth="1"/>
    <col min="3" max="3" width="10.125" style="1" customWidth="1"/>
    <col min="4" max="4" width="8.5" style="1" customWidth="1"/>
    <col min="5" max="5" width="9.2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2" width="10.875" style="1" bestFit="1" customWidth="1"/>
    <col min="13" max="16384" width="9" style="1"/>
  </cols>
  <sheetData>
    <row r="1" spans="1:10" ht="30.75">
      <c r="B1" s="80" t="s">
        <v>0</v>
      </c>
      <c r="C1" s="80"/>
      <c r="D1" s="80"/>
      <c r="E1" s="80"/>
      <c r="F1" s="80"/>
      <c r="G1" s="80"/>
      <c r="H1" s="80"/>
      <c r="I1" s="80"/>
      <c r="J1" s="80"/>
    </row>
    <row r="2" spans="1:10" ht="22.5" customHeight="1">
      <c r="B2" s="81" t="s">
        <v>42</v>
      </c>
      <c r="C2" s="81"/>
      <c r="D2" s="81"/>
      <c r="E2" s="81"/>
      <c r="F2" s="81"/>
      <c r="G2" s="81"/>
      <c r="H2" s="81"/>
      <c r="I2" s="81"/>
      <c r="J2" s="81"/>
    </row>
    <row r="3" spans="1:10" ht="21" customHeight="1">
      <c r="B3" s="82" t="s">
        <v>65</v>
      </c>
      <c r="C3" s="82"/>
      <c r="D3" s="82"/>
      <c r="E3" s="82"/>
      <c r="F3" s="82"/>
      <c r="G3" s="82"/>
      <c r="H3" s="82"/>
      <c r="I3" s="82"/>
      <c r="J3" s="82"/>
    </row>
    <row r="4" spans="1:10" ht="18" customHeight="1"/>
    <row r="5" spans="1:10">
      <c r="A5" s="56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63" t="s">
        <v>67</v>
      </c>
      <c r="E7" s="63"/>
      <c r="F7" s="63"/>
      <c r="G7" s="63"/>
      <c r="H7" s="72" t="s">
        <v>4</v>
      </c>
      <c r="I7" s="73"/>
    </row>
    <row r="8" spans="1:10" ht="21.2" customHeight="1">
      <c r="B8" s="2" t="s">
        <v>5</v>
      </c>
      <c r="D8" s="63" t="s">
        <v>68</v>
      </c>
      <c r="E8" s="63"/>
      <c r="F8" s="64"/>
      <c r="G8" s="65"/>
      <c r="H8" s="74"/>
      <c r="I8" s="74"/>
    </row>
    <row r="9" spans="1:10" ht="21.2" customHeight="1">
      <c r="B9" s="2" t="s">
        <v>6</v>
      </c>
      <c r="D9" s="6" t="s">
        <v>69</v>
      </c>
      <c r="E9" s="73"/>
      <c r="F9" s="74"/>
      <c r="G9" s="74"/>
      <c r="H9" s="72" t="s">
        <v>7</v>
      </c>
      <c r="I9" s="73"/>
    </row>
    <row r="10" spans="1:10" ht="21.2" customHeight="1">
      <c r="B10" s="2" t="s">
        <v>8</v>
      </c>
      <c r="D10" s="73" t="s">
        <v>70</v>
      </c>
      <c r="E10" s="73"/>
      <c r="F10" s="74"/>
      <c r="G10" s="74"/>
      <c r="H10" s="72" t="s">
        <v>9</v>
      </c>
      <c r="I10" s="73" t="s">
        <v>66</v>
      </c>
    </row>
    <row r="11" spans="1:10" ht="21.2" customHeight="1">
      <c r="B11" s="2" t="s">
        <v>57</v>
      </c>
      <c r="D11" s="87" t="s">
        <v>71</v>
      </c>
      <c r="E11" s="87"/>
      <c r="F11" s="87" t="s">
        <v>72</v>
      </c>
      <c r="G11" s="87"/>
      <c r="H11" s="74"/>
      <c r="I11" s="74"/>
    </row>
    <row r="12" spans="1:10" ht="21.2" customHeight="1">
      <c r="B12" s="2" t="s">
        <v>44</v>
      </c>
      <c r="D12" s="1" t="s">
        <v>45</v>
      </c>
      <c r="F12" s="59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94" t="s">
        <v>58</v>
      </c>
      <c r="C16" s="95"/>
      <c r="D16" s="95"/>
      <c r="E16" s="95"/>
      <c r="F16" s="95"/>
      <c r="H16" s="75">
        <v>1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76">
        <v>1.2</v>
      </c>
      <c r="I17" s="1" t="s">
        <v>21</v>
      </c>
    </row>
    <row r="18" spans="1:10" ht="21.2" customHeight="1">
      <c r="B18" s="2"/>
      <c r="E18" s="6" t="s">
        <v>33</v>
      </c>
      <c r="G18" s="5"/>
      <c r="H18" s="77">
        <v>1.5</v>
      </c>
      <c r="I18" s="1" t="s">
        <v>21</v>
      </c>
    </row>
    <row r="19" spans="1:10" ht="21.2" customHeight="1">
      <c r="B19" s="2" t="s">
        <v>23</v>
      </c>
      <c r="H19" s="27" t="s">
        <v>47</v>
      </c>
      <c r="I19" s="1" t="s">
        <v>25</v>
      </c>
    </row>
    <row r="20" spans="1:10" ht="21.2" customHeight="1">
      <c r="B20" s="2" t="s">
        <v>24</v>
      </c>
      <c r="H20" s="27" t="s">
        <v>47</v>
      </c>
      <c r="I20" s="1" t="s">
        <v>25</v>
      </c>
    </row>
    <row r="21" spans="1:10" ht="21.2" customHeight="1">
      <c r="B21" s="55" t="s">
        <v>11</v>
      </c>
      <c r="H21" s="9">
        <v>0.1</v>
      </c>
      <c r="I21" s="1" t="s">
        <v>63</v>
      </c>
    </row>
    <row r="22" spans="1:10" ht="21.2" customHeight="1">
      <c r="B22" s="2" t="s">
        <v>26</v>
      </c>
      <c r="H22" s="3" t="s">
        <v>47</v>
      </c>
      <c r="I22" s="1" t="s">
        <v>27</v>
      </c>
    </row>
    <row r="23" spans="1:10" ht="21.2" customHeight="1">
      <c r="B23" s="2" t="s">
        <v>46</v>
      </c>
      <c r="H23" s="57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</row>
    <row r="27" spans="1:10" ht="21.2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</row>
    <row r="28" spans="1:10" ht="21.2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</row>
    <row r="29" spans="1:10" ht="21.2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</row>
    <row r="30" spans="1:10" ht="21.2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</row>
    <row r="31" spans="1:10" ht="21.2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1.2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21.2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21.2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</row>
    <row r="35" spans="1:10" ht="21.2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>
      <c r="A36" s="56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3" ht="11.25" customHeight="1" thickBot="1"/>
    <row r="50" spans="1:13" ht="19.7" customHeight="1">
      <c r="A50" s="84" t="s">
        <v>38</v>
      </c>
      <c r="B50" s="34" t="s">
        <v>12</v>
      </c>
      <c r="C50" s="34" t="s">
        <v>12</v>
      </c>
      <c r="D50" s="84" t="s">
        <v>62</v>
      </c>
      <c r="E50" s="34"/>
      <c r="F50" s="84" t="s">
        <v>53</v>
      </c>
      <c r="G50" s="58" t="s">
        <v>13</v>
      </c>
      <c r="H50" s="84" t="s">
        <v>16</v>
      </c>
      <c r="I50" s="84" t="s">
        <v>56</v>
      </c>
      <c r="J50" s="84" t="s">
        <v>52</v>
      </c>
    </row>
    <row r="51" spans="1:13" ht="19.7" customHeight="1">
      <c r="A51" s="85"/>
      <c r="B51" s="38" t="s">
        <v>14</v>
      </c>
      <c r="C51" s="38" t="s">
        <v>51</v>
      </c>
      <c r="D51" s="85"/>
      <c r="E51" s="35"/>
      <c r="F51" s="85"/>
      <c r="G51" s="38" t="s">
        <v>15</v>
      </c>
      <c r="H51" s="86"/>
      <c r="I51" s="85"/>
      <c r="J51" s="85"/>
    </row>
    <row r="52" spans="1:13" ht="19.7" customHeight="1" thickBot="1">
      <c r="A52" s="36"/>
      <c r="B52" s="8" t="s">
        <v>17</v>
      </c>
      <c r="C52" s="8" t="s">
        <v>17</v>
      </c>
      <c r="D52" s="36"/>
      <c r="E52" s="36"/>
      <c r="F52" s="36"/>
      <c r="G52" s="8" t="s">
        <v>18</v>
      </c>
      <c r="H52" s="8" t="s">
        <v>37</v>
      </c>
      <c r="I52" s="35"/>
      <c r="J52" s="36"/>
    </row>
    <row r="53" spans="1:13">
      <c r="A53" s="51">
        <v>1</v>
      </c>
      <c r="B53" s="60">
        <v>1.78</v>
      </c>
      <c r="C53" s="66">
        <v>0.25000000000005684</v>
      </c>
      <c r="D53" s="19">
        <f>B53-C53</f>
        <v>1.5299999999999432</v>
      </c>
      <c r="E53" s="22">
        <f>SQRT(2*9.81*D53)</f>
        <v>5.4789232518806914</v>
      </c>
      <c r="F53" s="22">
        <f>C53-$H$21</f>
        <v>0.15000000000005684</v>
      </c>
      <c r="G53" s="42">
        <v>0.1</v>
      </c>
      <c r="H53" s="68">
        <v>0.505</v>
      </c>
      <c r="I53" s="10">
        <f>F53/G53</f>
        <v>1.5000000000005682</v>
      </c>
      <c r="J53" s="10">
        <f>H53/(($H$16*$H$17)*F53*E53)</f>
        <v>0.51206330634243868</v>
      </c>
      <c r="K53" s="79"/>
      <c r="L53" s="79"/>
      <c r="M53" s="78"/>
    </row>
    <row r="54" spans="1:13">
      <c r="A54" s="52">
        <v>2</v>
      </c>
      <c r="B54" s="61">
        <v>1.77</v>
      </c>
      <c r="C54" s="67">
        <v>0.67</v>
      </c>
      <c r="D54" s="20">
        <f>B54-C54</f>
        <v>1.1000000000000001</v>
      </c>
      <c r="E54" s="23">
        <f>SQRT(2*9.81*D54)</f>
        <v>4.6456431201718456</v>
      </c>
      <c r="F54" s="24">
        <f>C54-$H$21</f>
        <v>0.57000000000000006</v>
      </c>
      <c r="G54" s="27">
        <v>0.3</v>
      </c>
      <c r="H54" s="69">
        <v>0.91200000000000003</v>
      </c>
      <c r="I54" s="11">
        <f>F54/G54</f>
        <v>1.9000000000000004</v>
      </c>
      <c r="J54" s="11">
        <f>H54/(($H$16*$H$17)*F54*E54)</f>
        <v>0.2870072665599015</v>
      </c>
      <c r="K54" s="79"/>
      <c r="L54" s="79"/>
      <c r="M54" s="78"/>
    </row>
    <row r="55" spans="1:13">
      <c r="A55" s="52">
        <v>3</v>
      </c>
      <c r="B55" s="61">
        <v>1.76</v>
      </c>
      <c r="C55" s="67">
        <v>0.98</v>
      </c>
      <c r="D55" s="20">
        <f>B55-C55</f>
        <v>0.78</v>
      </c>
      <c r="E55" s="24">
        <f>SQRT(2*9.81*D55)</f>
        <v>3.9119815950487293</v>
      </c>
      <c r="F55" s="24">
        <f>C55-$H$21</f>
        <v>0.88</v>
      </c>
      <c r="G55" s="43">
        <v>0.4</v>
      </c>
      <c r="H55" s="70">
        <v>1.1160000000000001</v>
      </c>
      <c r="I55" s="11">
        <f>F55/G55</f>
        <v>2.1999999999999997</v>
      </c>
      <c r="J55" s="11">
        <f>H55/(($H$16*$H$17)*F55*E55)</f>
        <v>0.27014906796999327</v>
      </c>
      <c r="K55" s="79"/>
      <c r="L55" s="79"/>
      <c r="M55" s="78"/>
    </row>
    <row r="56" spans="1:13">
      <c r="A56" s="52">
        <v>4</v>
      </c>
      <c r="B56" s="61">
        <v>1.75</v>
      </c>
      <c r="C56" s="67">
        <v>1.143</v>
      </c>
      <c r="D56" s="20">
        <f>B56-C56</f>
        <v>0.60699999999999998</v>
      </c>
      <c r="E56" s="25">
        <f>SQRT(2*9.81*D56)</f>
        <v>3.450991161970717</v>
      </c>
      <c r="F56" s="24">
        <f>C56-$H$21</f>
        <v>1.0429999999999999</v>
      </c>
      <c r="G56" s="9">
        <v>0.5</v>
      </c>
      <c r="H56" s="71">
        <v>1.2230000000000001</v>
      </c>
      <c r="I56" s="11">
        <f>F56/G56</f>
        <v>2.0859999999999999</v>
      </c>
      <c r="J56" s="11">
        <f>H56/(($H$16*$H$17)*F56*E56)</f>
        <v>0.28315031916897765</v>
      </c>
      <c r="K56" s="79"/>
      <c r="L56" s="79"/>
      <c r="M56" s="78"/>
    </row>
    <row r="57" spans="1:13">
      <c r="A57" s="52">
        <v>5</v>
      </c>
      <c r="B57" s="61">
        <v>1.74</v>
      </c>
      <c r="C57" s="67">
        <v>1.27</v>
      </c>
      <c r="D57" s="20">
        <f>B57-C57</f>
        <v>0.47</v>
      </c>
      <c r="E57" s="25">
        <f>SQRT(2*9.81*D57)</f>
        <v>3.0366758141098957</v>
      </c>
      <c r="F57" s="24">
        <f>C57-$H$21</f>
        <v>1.17</v>
      </c>
      <c r="G57" s="33">
        <v>0.6</v>
      </c>
      <c r="H57" s="70">
        <v>1.377</v>
      </c>
      <c r="I57" s="11">
        <f>F57/G57</f>
        <v>1.95</v>
      </c>
      <c r="J57" s="11">
        <f>H57/(($H$16*$H$17)*F57*E57)</f>
        <v>0.32297462449303699</v>
      </c>
      <c r="K57" s="79"/>
      <c r="L57" s="79"/>
      <c r="M57" s="78"/>
    </row>
    <row r="58" spans="1:13">
      <c r="A58" s="53"/>
      <c r="B58" s="9"/>
      <c r="C58" s="46"/>
      <c r="D58" s="20"/>
      <c r="E58" s="25"/>
      <c r="F58" s="24"/>
      <c r="G58" s="9"/>
      <c r="H58" s="9"/>
      <c r="I58" s="11"/>
      <c r="J58" s="11"/>
    </row>
    <row r="59" spans="1:13">
      <c r="A59" s="52"/>
      <c r="B59" s="33"/>
      <c r="C59" s="45"/>
      <c r="D59" s="20"/>
      <c r="E59" s="24"/>
      <c r="F59" s="24"/>
      <c r="G59" s="33"/>
      <c r="H59" s="33"/>
      <c r="I59" s="11"/>
      <c r="J59" s="11"/>
    </row>
    <row r="60" spans="1:13">
      <c r="A60" s="52"/>
      <c r="B60" s="33"/>
      <c r="C60" s="45"/>
      <c r="D60" s="20"/>
      <c r="E60" s="24"/>
      <c r="F60" s="24"/>
      <c r="G60" s="28"/>
      <c r="H60" s="28"/>
      <c r="I60" s="11"/>
      <c r="J60" s="11"/>
    </row>
    <row r="61" spans="1:13">
      <c r="A61" s="52"/>
      <c r="B61" s="33"/>
      <c r="C61" s="45"/>
      <c r="D61" s="20"/>
      <c r="E61" s="24"/>
      <c r="F61" s="24"/>
      <c r="G61" s="28"/>
      <c r="H61" s="28"/>
      <c r="I61" s="11"/>
      <c r="J61" s="11"/>
    </row>
    <row r="62" spans="1:13">
      <c r="A62" s="52"/>
      <c r="B62" s="33"/>
      <c r="C62" s="45"/>
      <c r="D62" s="20"/>
      <c r="E62" s="24"/>
      <c r="F62" s="24"/>
      <c r="G62" s="28"/>
      <c r="H62" s="28"/>
      <c r="I62" s="11"/>
      <c r="J62" s="11"/>
    </row>
    <row r="63" spans="1:13">
      <c r="A63" s="52"/>
      <c r="B63" s="33"/>
      <c r="C63" s="45"/>
      <c r="D63" s="20"/>
      <c r="E63" s="24"/>
      <c r="F63" s="24"/>
      <c r="G63" s="28"/>
      <c r="H63" s="28"/>
      <c r="I63" s="11"/>
      <c r="J63" s="11"/>
    </row>
    <row r="64" spans="1:13">
      <c r="A64" s="52"/>
      <c r="B64" s="33"/>
      <c r="C64" s="45"/>
      <c r="D64" s="20"/>
      <c r="E64" s="24"/>
      <c r="F64" s="24"/>
      <c r="G64" s="28"/>
      <c r="H64" s="28"/>
      <c r="I64" s="11"/>
      <c r="J64" s="11"/>
    </row>
    <row r="65" spans="1:10">
      <c r="A65" s="52"/>
      <c r="B65" s="33"/>
      <c r="C65" s="45"/>
      <c r="D65" s="20"/>
      <c r="E65" s="24"/>
      <c r="F65" s="24"/>
      <c r="G65" s="28"/>
      <c r="H65" s="28"/>
      <c r="I65" s="11"/>
      <c r="J65" s="11"/>
    </row>
    <row r="66" spans="1:10">
      <c r="A66" s="52"/>
      <c r="B66" s="33"/>
      <c r="C66" s="45"/>
      <c r="D66" s="20"/>
      <c r="E66" s="24"/>
      <c r="F66" s="24"/>
      <c r="G66" s="28"/>
      <c r="H66" s="28"/>
      <c r="I66" s="11"/>
      <c r="J66" s="11"/>
    </row>
    <row r="67" spans="1:10" ht="24.75" thickBot="1">
      <c r="A67" s="54"/>
      <c r="B67" s="18"/>
      <c r="C67" s="47"/>
      <c r="D67" s="21"/>
      <c r="E67" s="26"/>
      <c r="F67" s="26"/>
      <c r="G67" s="17"/>
      <c r="H67" s="17"/>
      <c r="I67" s="12"/>
      <c r="J67" s="12"/>
    </row>
    <row r="70" spans="1:10">
      <c r="A70" s="91"/>
      <c r="B70" s="91"/>
      <c r="C70" s="91"/>
      <c r="D70" s="91"/>
      <c r="E70" s="91"/>
      <c r="F70" s="91"/>
      <c r="G70" s="91"/>
      <c r="H70" s="91"/>
      <c r="I70" s="91"/>
      <c r="J70" s="91"/>
    </row>
    <row r="71" spans="1:10">
      <c r="A71" s="91"/>
      <c r="B71" s="91"/>
      <c r="C71" s="91"/>
      <c r="D71" s="91"/>
      <c r="E71" s="91"/>
      <c r="F71" s="91"/>
      <c r="G71" s="91"/>
      <c r="H71" s="91"/>
      <c r="I71" s="91"/>
      <c r="J71" s="91"/>
    </row>
    <row r="72" spans="1:10">
      <c r="A72" s="91"/>
      <c r="B72" s="91"/>
      <c r="C72" s="91"/>
      <c r="D72" s="91"/>
      <c r="E72" s="91"/>
      <c r="F72" s="91"/>
      <c r="G72" s="91"/>
      <c r="H72" s="91"/>
      <c r="I72" s="91"/>
      <c r="J72" s="91"/>
    </row>
    <row r="73" spans="1:10">
      <c r="A73" s="91"/>
      <c r="B73" s="91"/>
      <c r="C73" s="91"/>
      <c r="D73" s="91"/>
      <c r="E73" s="91"/>
      <c r="F73" s="91"/>
      <c r="G73" s="91"/>
      <c r="H73" s="91"/>
      <c r="I73" s="91"/>
      <c r="J73" s="91"/>
    </row>
    <row r="74" spans="1:10">
      <c r="A74" s="91"/>
      <c r="B74" s="91"/>
      <c r="C74" s="91"/>
      <c r="D74" s="91"/>
      <c r="E74" s="91"/>
      <c r="F74" s="91"/>
      <c r="G74" s="91"/>
      <c r="H74" s="91"/>
      <c r="I74" s="91"/>
      <c r="J74" s="91"/>
    </row>
    <row r="75" spans="1:10">
      <c r="A75" s="91"/>
      <c r="B75" s="91"/>
      <c r="C75" s="91"/>
      <c r="D75" s="91"/>
      <c r="E75" s="91"/>
      <c r="F75" s="91"/>
      <c r="G75" s="91"/>
      <c r="H75" s="91"/>
      <c r="I75" s="91"/>
      <c r="J75" s="91"/>
    </row>
    <row r="76" spans="1:10">
      <c r="A76" s="91"/>
      <c r="B76" s="91"/>
      <c r="C76" s="91"/>
      <c r="D76" s="91"/>
      <c r="E76" s="91"/>
      <c r="F76" s="91"/>
      <c r="G76" s="91"/>
      <c r="H76" s="91"/>
      <c r="I76" s="91"/>
      <c r="J76" s="91"/>
    </row>
    <row r="77" spans="1:10">
      <c r="A77" s="91"/>
      <c r="B77" s="91"/>
      <c r="C77" s="91"/>
      <c r="D77" s="91"/>
      <c r="E77" s="91"/>
      <c r="F77" s="91"/>
      <c r="G77" s="91"/>
      <c r="H77" s="91"/>
      <c r="I77" s="91"/>
      <c r="J77" s="91"/>
    </row>
    <row r="78" spans="1:10">
      <c r="A78" s="91"/>
      <c r="B78" s="91"/>
      <c r="C78" s="91"/>
      <c r="D78" s="91"/>
      <c r="E78" s="91"/>
      <c r="F78" s="91"/>
      <c r="G78" s="91"/>
      <c r="H78" s="91"/>
      <c r="I78" s="91"/>
      <c r="J78" s="91"/>
    </row>
    <row r="79" spans="1:10">
      <c r="A79" s="91"/>
      <c r="B79" s="91"/>
      <c r="C79" s="91"/>
      <c r="D79" s="91"/>
      <c r="E79" s="91"/>
      <c r="F79" s="91"/>
      <c r="G79" s="91"/>
      <c r="H79" s="91"/>
      <c r="I79" s="91"/>
      <c r="J79" s="91"/>
    </row>
    <row r="80" spans="1:10">
      <c r="A80" s="91"/>
      <c r="B80" s="91"/>
      <c r="C80" s="91"/>
      <c r="D80" s="91"/>
      <c r="E80" s="91"/>
      <c r="F80" s="91"/>
      <c r="G80" s="91"/>
      <c r="H80" s="91"/>
      <c r="I80" s="91"/>
      <c r="J80" s="91"/>
    </row>
    <row r="81" spans="1:10">
      <c r="A81" s="91"/>
      <c r="B81" s="91"/>
      <c r="C81" s="91"/>
      <c r="D81" s="91"/>
      <c r="E81" s="91"/>
      <c r="F81" s="91"/>
      <c r="G81" s="91"/>
      <c r="H81" s="91"/>
      <c r="I81" s="91"/>
      <c r="J81" s="91"/>
    </row>
    <row r="82" spans="1:10">
      <c r="A82" s="56">
        <v>3</v>
      </c>
      <c r="B82" s="2" t="s">
        <v>39</v>
      </c>
    </row>
    <row r="83" spans="1:10" ht="11.25" customHeight="1" thickBot="1"/>
    <row r="84" spans="1:10" ht="19.7" customHeight="1">
      <c r="A84" s="84" t="s">
        <v>38</v>
      </c>
      <c r="B84" s="39" t="s">
        <v>12</v>
      </c>
      <c r="C84" s="34" t="s">
        <v>12</v>
      </c>
      <c r="D84" s="84" t="s">
        <v>53</v>
      </c>
      <c r="E84" s="84" t="s">
        <v>62</v>
      </c>
      <c r="F84" s="39" t="s">
        <v>13</v>
      </c>
      <c r="G84" s="84" t="s">
        <v>54</v>
      </c>
      <c r="H84" s="84" t="s">
        <v>55</v>
      </c>
      <c r="I84" s="84" t="s">
        <v>41</v>
      </c>
      <c r="J84" s="84"/>
    </row>
    <row r="85" spans="1:10" ht="19.7" customHeight="1">
      <c r="A85" s="85"/>
      <c r="B85" s="40" t="s">
        <v>14</v>
      </c>
      <c r="C85" s="38" t="s">
        <v>51</v>
      </c>
      <c r="D85" s="85"/>
      <c r="E85" s="85"/>
      <c r="F85" s="40" t="s">
        <v>15</v>
      </c>
      <c r="G85" s="85"/>
      <c r="H85" s="85"/>
      <c r="I85" s="85"/>
      <c r="J85" s="85"/>
    </row>
    <row r="86" spans="1:10" ht="19.7" customHeight="1" thickBot="1">
      <c r="A86" s="92"/>
      <c r="B86" s="41" t="s">
        <v>17</v>
      </c>
      <c r="C86" s="37" t="s">
        <v>17</v>
      </c>
      <c r="D86" s="92"/>
      <c r="E86" s="92"/>
      <c r="F86" s="48" t="s">
        <v>18</v>
      </c>
      <c r="G86" s="92"/>
      <c r="H86" s="92"/>
      <c r="I86" s="93" t="s">
        <v>37</v>
      </c>
      <c r="J86" s="93"/>
    </row>
    <row r="87" spans="1:10" ht="21.2" customHeight="1">
      <c r="A87" s="51">
        <v>1</v>
      </c>
      <c r="B87" s="60">
        <f t="shared" ref="B87:C91" si="0">B53</f>
        <v>1.78</v>
      </c>
      <c r="C87" s="66">
        <f t="shared" si="0"/>
        <v>0.25000000000005684</v>
      </c>
      <c r="D87" s="14">
        <f>C87-$H$21</f>
        <v>0.15000000000005684</v>
      </c>
      <c r="E87" s="14">
        <f>B87-C87</f>
        <v>1.5299999999999432</v>
      </c>
      <c r="F87" s="42">
        <f>G53</f>
        <v>0.1</v>
      </c>
      <c r="G87" s="29">
        <f>D87/F87</f>
        <v>1.5000000000005682</v>
      </c>
      <c r="H87" s="62">
        <f>(0.9807*G87)^(-1.7046)</f>
        <v>0.5179195150340431</v>
      </c>
      <c r="I87" s="88">
        <f>H87*($H$16*$H$17)*D87*(2*9.81*E87)^0.5</f>
        <v>0.51077542923429575</v>
      </c>
      <c r="J87" s="88"/>
    </row>
    <row r="88" spans="1:10" ht="21.2" customHeight="1">
      <c r="A88" s="52">
        <v>2</v>
      </c>
      <c r="B88" s="61">
        <f t="shared" si="0"/>
        <v>1.77</v>
      </c>
      <c r="C88" s="67">
        <f t="shared" si="0"/>
        <v>0.67</v>
      </c>
      <c r="D88" s="15">
        <f>C88-$H$21</f>
        <v>0.57000000000000006</v>
      </c>
      <c r="E88" s="15">
        <f>B88-C88</f>
        <v>1.1000000000000001</v>
      </c>
      <c r="F88" s="27">
        <f>G54</f>
        <v>0.3</v>
      </c>
      <c r="G88" s="30">
        <f>D88/F88</f>
        <v>1.9000000000000004</v>
      </c>
      <c r="H88" s="30">
        <f t="shared" ref="H88:H91" si="1">(0.9807*G88)^(-1.7046)</f>
        <v>0.34614977001576291</v>
      </c>
      <c r="I88" s="90">
        <f>H88*($H$16*$H$17)*D88*(2*9.81*E88)^0.5</f>
        <v>1.0999323955739921</v>
      </c>
      <c r="J88" s="90"/>
    </row>
    <row r="89" spans="1:10" ht="21.2" customHeight="1">
      <c r="A89" s="52">
        <v>3</v>
      </c>
      <c r="B89" s="61">
        <f t="shared" si="0"/>
        <v>1.76</v>
      </c>
      <c r="C89" s="67">
        <f t="shared" si="0"/>
        <v>0.98</v>
      </c>
      <c r="D89" s="15">
        <f>C89-$H$21</f>
        <v>0.88</v>
      </c>
      <c r="E89" s="15">
        <f>B89-C89</f>
        <v>0.78</v>
      </c>
      <c r="F89" s="43">
        <f>G55</f>
        <v>0.4</v>
      </c>
      <c r="G89" s="30">
        <f>D89/F89</f>
        <v>2.1999999999999997</v>
      </c>
      <c r="H89" s="30">
        <f t="shared" si="1"/>
        <v>0.26960859540880178</v>
      </c>
      <c r="I89" s="90">
        <f>H89*($H$16*$H$17)*D89*(2*9.81*E89)^0.5</f>
        <v>1.1137672794401177</v>
      </c>
      <c r="J89" s="90"/>
    </row>
    <row r="90" spans="1:10" ht="21.2" customHeight="1">
      <c r="A90" s="52">
        <v>4</v>
      </c>
      <c r="B90" s="61">
        <f t="shared" si="0"/>
        <v>1.75</v>
      </c>
      <c r="C90" s="67">
        <f t="shared" si="0"/>
        <v>1.143</v>
      </c>
      <c r="D90" s="15">
        <f>C90-$H$21</f>
        <v>1.0429999999999999</v>
      </c>
      <c r="E90" s="15">
        <f>B90-C90</f>
        <v>0.60699999999999998</v>
      </c>
      <c r="F90" s="9">
        <f>G56</f>
        <v>0.5</v>
      </c>
      <c r="G90" s="30">
        <f>D90/F90</f>
        <v>2.0859999999999999</v>
      </c>
      <c r="H90" s="30">
        <f t="shared" si="1"/>
        <v>0.29520538323859363</v>
      </c>
      <c r="I90" s="90">
        <f>H90*($H$16*$H$17)*D90*(2*9.81*E90)^0.5</f>
        <v>1.2750689625228422</v>
      </c>
      <c r="J90" s="90"/>
    </row>
    <row r="91" spans="1:10" ht="21.2" customHeight="1">
      <c r="A91" s="52">
        <v>5</v>
      </c>
      <c r="B91" s="61">
        <f t="shared" si="0"/>
        <v>1.74</v>
      </c>
      <c r="C91" s="67">
        <f t="shared" si="0"/>
        <v>1.27</v>
      </c>
      <c r="D91" s="15">
        <f>C91-$H$21</f>
        <v>1.17</v>
      </c>
      <c r="E91" s="15">
        <f>B91-C91</f>
        <v>0.47</v>
      </c>
      <c r="F91" s="43">
        <f>G57</f>
        <v>0.6</v>
      </c>
      <c r="G91" s="30">
        <f>D91/F91</f>
        <v>1.95</v>
      </c>
      <c r="H91" s="30">
        <f t="shared" si="1"/>
        <v>0.33115737931739958</v>
      </c>
      <c r="I91" s="90">
        <f>H91*($H$16*$H$17)*D91*(2*9.81*E91)^0.5</f>
        <v>1.4118871166297779</v>
      </c>
      <c r="J91" s="90"/>
    </row>
    <row r="92" spans="1:10" ht="21.2" customHeight="1">
      <c r="A92" s="52"/>
      <c r="B92" s="43"/>
      <c r="C92" s="49"/>
      <c r="D92" s="15"/>
      <c r="E92" s="15"/>
      <c r="F92" s="33"/>
      <c r="G92" s="30"/>
      <c r="H92" s="30"/>
      <c r="I92" s="90"/>
      <c r="J92" s="90"/>
    </row>
    <row r="93" spans="1:10" ht="21.2" customHeight="1">
      <c r="A93" s="52"/>
      <c r="B93" s="43"/>
      <c r="C93" s="49"/>
      <c r="D93" s="15"/>
      <c r="E93" s="15"/>
      <c r="F93" s="33"/>
      <c r="G93" s="30"/>
      <c r="H93" s="30"/>
      <c r="I93" s="90"/>
      <c r="J93" s="90"/>
    </row>
    <row r="94" spans="1:10" ht="21.2" customHeight="1">
      <c r="A94" s="52"/>
      <c r="B94" s="43"/>
      <c r="C94" s="49"/>
      <c r="D94" s="15"/>
      <c r="E94" s="15"/>
      <c r="F94" s="33"/>
      <c r="G94" s="30"/>
      <c r="H94" s="30"/>
      <c r="I94" s="90"/>
      <c r="J94" s="90"/>
    </row>
    <row r="95" spans="1:10" ht="21.2" customHeight="1">
      <c r="A95" s="52"/>
      <c r="B95" s="43"/>
      <c r="C95" s="49"/>
      <c r="D95" s="15"/>
      <c r="E95" s="15"/>
      <c r="F95" s="33"/>
      <c r="G95" s="30"/>
      <c r="H95" s="30"/>
      <c r="I95" s="90"/>
      <c r="J95" s="90"/>
    </row>
    <row r="96" spans="1:10" ht="21.2" customHeight="1">
      <c r="A96" s="52"/>
      <c r="B96" s="43"/>
      <c r="C96" s="49"/>
      <c r="D96" s="15"/>
      <c r="E96" s="15"/>
      <c r="F96" s="33"/>
      <c r="G96" s="30"/>
      <c r="H96" s="30"/>
      <c r="I96" s="90"/>
      <c r="J96" s="90"/>
    </row>
    <row r="97" spans="1:10" ht="21.2" customHeight="1">
      <c r="A97" s="52"/>
      <c r="B97" s="43"/>
      <c r="C97" s="49"/>
      <c r="D97" s="15"/>
      <c r="E97" s="15"/>
      <c r="F97" s="33"/>
      <c r="G97" s="30"/>
      <c r="H97" s="30"/>
      <c r="I97" s="90"/>
      <c r="J97" s="90"/>
    </row>
    <row r="98" spans="1:10" ht="21.2" customHeight="1">
      <c r="A98" s="52"/>
      <c r="B98" s="43"/>
      <c r="C98" s="49"/>
      <c r="D98" s="15"/>
      <c r="E98" s="15"/>
      <c r="F98" s="9"/>
      <c r="G98" s="30"/>
      <c r="H98" s="30"/>
      <c r="I98" s="90"/>
      <c r="J98" s="90"/>
    </row>
    <row r="99" spans="1:10" ht="21.2" customHeight="1">
      <c r="A99" s="52"/>
      <c r="B99" s="43"/>
      <c r="C99" s="49"/>
      <c r="D99" s="15"/>
      <c r="E99" s="15"/>
      <c r="F99" s="33"/>
      <c r="G99" s="30"/>
      <c r="H99" s="30"/>
      <c r="I99" s="90"/>
      <c r="J99" s="90"/>
    </row>
    <row r="100" spans="1:10" ht="21.2" customHeight="1">
      <c r="A100" s="52"/>
      <c r="B100" s="43"/>
      <c r="C100" s="46"/>
      <c r="D100" s="15"/>
      <c r="E100" s="15"/>
      <c r="F100" s="9"/>
      <c r="G100" s="30"/>
      <c r="H100" s="30"/>
      <c r="I100" s="90"/>
      <c r="J100" s="90"/>
    </row>
    <row r="101" spans="1:10" ht="21.2" customHeight="1" thickBot="1">
      <c r="A101" s="54"/>
      <c r="B101" s="44"/>
      <c r="C101" s="50"/>
      <c r="D101" s="16"/>
      <c r="E101" s="16"/>
      <c r="F101" s="32"/>
      <c r="G101" s="31"/>
      <c r="H101" s="31"/>
      <c r="I101" s="89"/>
      <c r="J101" s="89"/>
    </row>
    <row r="102" spans="1:10" ht="21.2" customHeight="1">
      <c r="A102" s="13" t="s">
        <v>43</v>
      </c>
    </row>
    <row r="103" spans="1:10" ht="21.2" customHeight="1">
      <c r="B103" s="13" t="s">
        <v>40</v>
      </c>
    </row>
  </sheetData>
  <mergeCells count="35">
    <mergeCell ref="A70:J81"/>
    <mergeCell ref="D84:D86"/>
    <mergeCell ref="G84:G86"/>
    <mergeCell ref="H84:H86"/>
    <mergeCell ref="I84:J85"/>
    <mergeCell ref="I86:J86"/>
    <mergeCell ref="A84:A86"/>
    <mergeCell ref="E84:E86"/>
    <mergeCell ref="I87:J87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I90:J90"/>
    <mergeCell ref="I91:J91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ฝั่งช้าย ฝายชัยสมบัติ</vt:lpstr>
      <vt:lpstr>'ฝั่งช้าย ฝายชัยสมบัติ'!Print_Area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2015-11-06T06:42:43Z</cp:lastPrinted>
  <dcterms:created xsi:type="dcterms:W3CDTF">2012-08-31T03:29:15Z</dcterms:created>
  <dcterms:modified xsi:type="dcterms:W3CDTF">2015-11-06T06:42:44Z</dcterms:modified>
</cp:coreProperties>
</file>